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9" i="1"/>
  <c r="D76"/>
  <c r="D75"/>
  <c r="D74"/>
  <c r="D73"/>
  <c r="D71"/>
  <c r="D70"/>
  <c r="D69"/>
  <c r="D68"/>
  <c r="D67"/>
  <c r="D66"/>
  <c r="D64"/>
  <c r="D62"/>
  <c r="D58"/>
  <c r="D57"/>
  <c r="D56"/>
  <c r="D49"/>
  <c r="D46"/>
  <c r="D45"/>
  <c r="D44"/>
  <c r="D41"/>
  <c r="D40"/>
  <c r="D39"/>
  <c r="D38"/>
  <c r="D37"/>
  <c r="D36"/>
  <c r="D34"/>
  <c r="D33"/>
  <c r="D32"/>
  <c r="D31"/>
  <c r="D30"/>
  <c r="D28"/>
  <c r="D27"/>
  <c r="D26"/>
  <c r="D25"/>
  <c r="D23"/>
  <c r="D22"/>
  <c r="D21"/>
  <c r="D20"/>
  <c r="D19"/>
  <c r="D18"/>
  <c r="D17"/>
  <c r="D16"/>
  <c r="D15"/>
  <c r="D14"/>
  <c r="D13"/>
  <c r="D12"/>
  <c r="D10"/>
  <c r="D9"/>
  <c r="D8"/>
  <c r="D6"/>
  <c r="D5"/>
  <c r="D4"/>
  <c r="D3"/>
  <c r="D2"/>
</calcChain>
</file>

<file path=xl/sharedStrings.xml><?xml version="1.0" encoding="utf-8"?>
<sst xmlns="http://schemas.openxmlformats.org/spreadsheetml/2006/main" count="226" uniqueCount="168">
  <si>
    <t>A/c No</t>
  </si>
  <si>
    <t>Ledger Name</t>
  </si>
  <si>
    <t>Type</t>
  </si>
  <si>
    <t>2023-24</t>
  </si>
  <si>
    <t>2022-23</t>
  </si>
  <si>
    <t>2021-22</t>
  </si>
  <si>
    <t>100/01</t>
  </si>
  <si>
    <t>Capital Account</t>
  </si>
  <si>
    <t>Equity - other</t>
  </si>
  <si>
    <t>100/02</t>
  </si>
  <si>
    <t>Sundry Creditors</t>
  </si>
  <si>
    <t>Liabilities - Current - trade payable</t>
  </si>
  <si>
    <t>100/03</t>
  </si>
  <si>
    <t>Advance from customer</t>
  </si>
  <si>
    <t>100/04</t>
  </si>
  <si>
    <t>Provision Haulage Charges</t>
  </si>
  <si>
    <t>100/05</t>
  </si>
  <si>
    <t>Audit Fees Payable</t>
  </si>
  <si>
    <t>100/06</t>
  </si>
  <si>
    <t>Salaries Payable</t>
  </si>
  <si>
    <t>100/07</t>
  </si>
  <si>
    <t>PAYE Payable</t>
  </si>
  <si>
    <t>100/08</t>
  </si>
  <si>
    <t>NSSF Payable</t>
  </si>
  <si>
    <t>100/09</t>
  </si>
  <si>
    <t>Directors salary payable</t>
  </si>
  <si>
    <t>100/10</t>
  </si>
  <si>
    <t>Advance from freight local collections</t>
  </si>
  <si>
    <t>100/11</t>
  </si>
  <si>
    <t>Accumulated Deperciation  Motor Vehicle</t>
  </si>
  <si>
    <t>Assets - Capital - accumulated amortization</t>
  </si>
  <si>
    <t>100/12</t>
  </si>
  <si>
    <t>Accumulated Depreciation Furniture &amp; Fittings</t>
  </si>
  <si>
    <t>100/13</t>
  </si>
  <si>
    <t>Accumulated Depreciation Computers &amp; Accessories</t>
  </si>
  <si>
    <t>100/14</t>
  </si>
  <si>
    <t>Intangible asset</t>
  </si>
  <si>
    <t>Assets - Capital - amortized cost</t>
  </si>
  <si>
    <t>100/15</t>
  </si>
  <si>
    <t>Computer Software</t>
  </si>
  <si>
    <t>100/16</t>
  </si>
  <si>
    <t>Furniture &amp; Fixtres</t>
  </si>
  <si>
    <t>100/17</t>
  </si>
  <si>
    <t>Motor Vehicles</t>
  </si>
  <si>
    <t>100/18</t>
  </si>
  <si>
    <t>Annual Returns Payment</t>
  </si>
  <si>
    <t>Assets - Current - trade receivable</t>
  </si>
  <si>
    <t>100/19</t>
  </si>
  <si>
    <t>other recivables</t>
  </si>
  <si>
    <t>100/20</t>
  </si>
  <si>
    <t>WHT receivable</t>
  </si>
  <si>
    <t>100/21</t>
  </si>
  <si>
    <t>Deposit for Rent</t>
  </si>
  <si>
    <t>100/22</t>
  </si>
  <si>
    <t>BOND deposit</t>
  </si>
  <si>
    <t>100/23</t>
  </si>
  <si>
    <t>Advance to supplier</t>
  </si>
  <si>
    <t>100/24</t>
  </si>
  <si>
    <t>Sundry Debtors</t>
  </si>
  <si>
    <t>100/25</t>
  </si>
  <si>
    <t>other receivables</t>
  </si>
  <si>
    <t>100/26</t>
  </si>
  <si>
    <t>Loan From Ram Ram Narayan</t>
  </si>
  <si>
    <t>Assets - Other asset</t>
  </si>
  <si>
    <t>100/27</t>
  </si>
  <si>
    <t>Loan From Moyez Kassam</t>
  </si>
  <si>
    <t>100/28</t>
  </si>
  <si>
    <t>Loan from Amir J</t>
  </si>
  <si>
    <t>100/29</t>
  </si>
  <si>
    <t>Loan From Rajiv</t>
  </si>
  <si>
    <t>100/30</t>
  </si>
  <si>
    <t>Loan From Rajan</t>
  </si>
  <si>
    <t>100/31</t>
  </si>
  <si>
    <t>Loan From Mr.Jassani</t>
  </si>
  <si>
    <t>100/32</t>
  </si>
  <si>
    <t>Mr. Ramnarayan</t>
  </si>
  <si>
    <t>100/33</t>
  </si>
  <si>
    <t>Contra account</t>
  </si>
  <si>
    <t>Assets - Current - other quick</t>
  </si>
  <si>
    <t>100/34</t>
  </si>
  <si>
    <t>Cash</t>
  </si>
  <si>
    <t>100/35</t>
  </si>
  <si>
    <t>Exim Bank  USH</t>
  </si>
  <si>
    <t>100/36</t>
  </si>
  <si>
    <t>Exim Bank  USD</t>
  </si>
  <si>
    <t>100/37</t>
  </si>
  <si>
    <t>income tax payables</t>
  </si>
  <si>
    <t>Liabilities - Current - other</t>
  </si>
  <si>
    <t>100/38</t>
  </si>
  <si>
    <t>Advance Tax Payment 2020-2021</t>
  </si>
  <si>
    <t>Assets - Current - other</t>
  </si>
  <si>
    <t>100/39</t>
  </si>
  <si>
    <t>deffered tax payables</t>
  </si>
  <si>
    <t>100/40</t>
  </si>
  <si>
    <t>retained earning</t>
  </si>
  <si>
    <t>Equity - retained earnings</t>
  </si>
  <si>
    <t>200/01</t>
  </si>
  <si>
    <t>Haulage Charges- Income Sales</t>
  </si>
  <si>
    <t>Revenue - credit sales</t>
  </si>
  <si>
    <t>200/02</t>
  </si>
  <si>
    <t>INBOUND FREIGHT</t>
  </si>
  <si>
    <t>Expenses - cost of sales - Other cost of sales</t>
  </si>
  <si>
    <t>200/03</t>
  </si>
  <si>
    <t>Fuel Expenses</t>
  </si>
  <si>
    <t>200/04</t>
  </si>
  <si>
    <t>Petty Cash expense-COS</t>
  </si>
  <si>
    <t>200/05</t>
  </si>
  <si>
    <t>Permit &amp; Validation Expenses</t>
  </si>
  <si>
    <t>200/06</t>
  </si>
  <si>
    <t>ICD Bond Charges-COS</t>
  </si>
  <si>
    <t>200/07</t>
  </si>
  <si>
    <t>Weighbridge Expenses</t>
  </si>
  <si>
    <t>200/08</t>
  </si>
  <si>
    <t>Insurance Premium</t>
  </si>
  <si>
    <t>200/09</t>
  </si>
  <si>
    <t>Clearing Charges-COS</t>
  </si>
  <si>
    <t>200/10</t>
  </si>
  <si>
    <t>Haulage Charges-COS</t>
  </si>
  <si>
    <t>200/11</t>
  </si>
  <si>
    <t>Mileage Transit</t>
  </si>
  <si>
    <t>200/12</t>
  </si>
  <si>
    <t>Local Conveyance</t>
  </si>
  <si>
    <t>200/13</t>
  </si>
  <si>
    <t>Other Direct cost</t>
  </si>
  <si>
    <t>200/14</t>
  </si>
  <si>
    <t>Audit Fees</t>
  </si>
  <si>
    <t>Expenses - other - Other expenses</t>
  </si>
  <si>
    <t>200/15</t>
  </si>
  <si>
    <t>Electricity</t>
  </si>
  <si>
    <t>200/16</t>
  </si>
  <si>
    <t>Internet</t>
  </si>
  <si>
    <t>200/17</t>
  </si>
  <si>
    <t>Round off</t>
  </si>
  <si>
    <t>200/18</t>
  </si>
  <si>
    <t>Office Expenses</t>
  </si>
  <si>
    <t>200/19</t>
  </si>
  <si>
    <t>Property Rent</t>
  </si>
  <si>
    <t>200/20</t>
  </si>
  <si>
    <t>Motor Vehicle Expenses</t>
  </si>
  <si>
    <t>200/21</t>
  </si>
  <si>
    <t>Travelling Expenses</t>
  </si>
  <si>
    <t>200/22</t>
  </si>
  <si>
    <t>Write Off</t>
  </si>
  <si>
    <t>200/23</t>
  </si>
  <si>
    <t>Salaries</t>
  </si>
  <si>
    <t>200/25</t>
  </si>
  <si>
    <t>NSSF Contribution</t>
  </si>
  <si>
    <t>200/26</t>
  </si>
  <si>
    <t>Work Permit</t>
  </si>
  <si>
    <t>200/27</t>
  </si>
  <si>
    <t>Depreciation</t>
  </si>
  <si>
    <t>Expenses - other - Amortization</t>
  </si>
  <si>
    <t>200/28</t>
  </si>
  <si>
    <t>Realised Forex Gain /Loss</t>
  </si>
  <si>
    <t>Expenses - other - Interest</t>
  </si>
  <si>
    <t>200/29</t>
  </si>
  <si>
    <t>Bank Charges</t>
  </si>
  <si>
    <t>200/30</t>
  </si>
  <si>
    <t>Unrealised Forex Gain/Loss</t>
  </si>
  <si>
    <t>200/31</t>
  </si>
  <si>
    <t>tax charged</t>
  </si>
  <si>
    <t>Expenses - other - Income tax expense</t>
  </si>
  <si>
    <t>200/32</t>
  </si>
  <si>
    <t>Deferred tax charge</t>
  </si>
  <si>
    <t>Dummy data for eq</t>
  </si>
  <si>
    <t>200/33</t>
  </si>
  <si>
    <t>200/34</t>
  </si>
  <si>
    <t>Dummy data for liabil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</si>
</sst>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B"/>
    </sheetNames>
    <sheetDataSet>
      <sheetData sheetId="0"/>
      <sheetData sheetId="1">
        <row r="2">
          <cell r="G2" t="str">
            <v>Net</v>
          </cell>
        </row>
        <row r="3">
          <cell r="G3">
            <v>-2000000</v>
          </cell>
        </row>
        <row r="4">
          <cell r="G4">
            <v>2067085</v>
          </cell>
        </row>
        <row r="5">
          <cell r="G5">
            <v>26780000</v>
          </cell>
        </row>
        <row r="6">
          <cell r="G6">
            <v>-25271938</v>
          </cell>
        </row>
        <row r="7">
          <cell r="G7">
            <v>14763617</v>
          </cell>
        </row>
        <row r="8">
          <cell r="G8">
            <v>-14063640</v>
          </cell>
        </row>
        <row r="9">
          <cell r="G9">
            <v>61787000</v>
          </cell>
        </row>
        <row r="10">
          <cell r="G10">
            <v>-59238020</v>
          </cell>
        </row>
        <row r="11">
          <cell r="G11">
            <v>2650000</v>
          </cell>
        </row>
        <row r="12">
          <cell r="G12">
            <v>2310620</v>
          </cell>
        </row>
        <row r="13">
          <cell r="G13">
            <v>7485566933</v>
          </cell>
        </row>
        <row r="14">
          <cell r="G14">
            <v>165000000</v>
          </cell>
        </row>
        <row r="15">
          <cell r="G15">
            <v>206600000</v>
          </cell>
        </row>
        <row r="16">
          <cell r="G16">
            <v>246628077</v>
          </cell>
        </row>
        <row r="17">
          <cell r="G17">
            <v>26084780</v>
          </cell>
        </row>
        <row r="18">
          <cell r="G18">
            <v>761028</v>
          </cell>
        </row>
        <row r="19">
          <cell r="G19">
            <v>-647380776</v>
          </cell>
        </row>
        <row r="20">
          <cell r="G20">
            <v>-2570130391</v>
          </cell>
        </row>
        <row r="21">
          <cell r="G21">
            <v>-1030285761</v>
          </cell>
        </row>
        <row r="22">
          <cell r="G22">
            <v>-1407607161</v>
          </cell>
        </row>
        <row r="23">
          <cell r="G23">
            <v>-4107468</v>
          </cell>
        </row>
        <row r="24">
          <cell r="G24">
            <v>-11555130</v>
          </cell>
        </row>
        <row r="25">
          <cell r="G25">
            <v>2212000</v>
          </cell>
        </row>
        <row r="26">
          <cell r="G26">
            <v>-10349471</v>
          </cell>
        </row>
        <row r="27">
          <cell r="G27">
            <v>-20311266</v>
          </cell>
        </row>
        <row r="28">
          <cell r="G28">
            <v>400000</v>
          </cell>
        </row>
        <row r="29">
          <cell r="G29">
            <v>-572322800</v>
          </cell>
        </row>
        <row r="30">
          <cell r="G30">
            <v>-239228604</v>
          </cell>
        </row>
        <row r="31">
          <cell r="G31">
            <v>119019970</v>
          </cell>
        </row>
        <row r="32">
          <cell r="G32">
            <v>-75533324</v>
          </cell>
        </row>
        <row r="33">
          <cell r="G33">
            <v>221303005</v>
          </cell>
        </row>
        <row r="34">
          <cell r="G34">
            <v>-142779547</v>
          </cell>
        </row>
        <row r="35">
          <cell r="G35">
            <v>78278886</v>
          </cell>
        </row>
        <row r="36">
          <cell r="G36">
            <v>-242388120</v>
          </cell>
        </row>
        <row r="37">
          <cell r="G37">
            <v>-695918200</v>
          </cell>
        </row>
        <row r="38">
          <cell r="G38">
            <v>-208598046</v>
          </cell>
        </row>
        <row r="39">
          <cell r="G39">
            <v>-283761910</v>
          </cell>
        </row>
        <row r="41">
          <cell r="G41">
            <v>-224919306</v>
          </cell>
        </row>
        <row r="42">
          <cell r="G42">
            <v>-424804043</v>
          </cell>
        </row>
        <row r="43">
          <cell r="G43">
            <v>-177509781</v>
          </cell>
        </row>
        <row r="44">
          <cell r="G44">
            <v>-19580766569</v>
          </cell>
        </row>
        <row r="45">
          <cell r="G45">
            <v>4448539</v>
          </cell>
        </row>
        <row r="46">
          <cell r="G46">
            <v>-39855296</v>
          </cell>
        </row>
        <row r="47">
          <cell r="G47">
            <v>-78842249</v>
          </cell>
        </row>
        <row r="48">
          <cell r="G48">
            <v>101078180</v>
          </cell>
        </row>
        <row r="49">
          <cell r="G49">
            <v>99497360</v>
          </cell>
        </row>
        <row r="50">
          <cell r="G50">
            <v>19740159689</v>
          </cell>
        </row>
        <row r="51">
          <cell r="G51">
            <v>4000000</v>
          </cell>
        </row>
        <row r="52">
          <cell r="G52">
            <v>41598159</v>
          </cell>
        </row>
        <row r="53">
          <cell r="G53">
            <v>70214334</v>
          </cell>
        </row>
        <row r="54">
          <cell r="G54">
            <v>1568404</v>
          </cell>
        </row>
        <row r="55">
          <cell r="G55">
            <v>14826520</v>
          </cell>
        </row>
        <row r="56">
          <cell r="G56">
            <v>11991781</v>
          </cell>
        </row>
        <row r="57">
          <cell r="G57">
            <v>88234240</v>
          </cell>
        </row>
        <row r="58">
          <cell r="G58">
            <v>353543519</v>
          </cell>
        </row>
        <row r="59">
          <cell r="G59">
            <v>35354356</v>
          </cell>
        </row>
        <row r="60">
          <cell r="G60">
            <v>22167000</v>
          </cell>
        </row>
        <row r="61">
          <cell r="G61">
            <v>-293261724</v>
          </cell>
        </row>
        <row r="62">
          <cell r="G62">
            <v>2286948</v>
          </cell>
        </row>
        <row r="63">
          <cell r="G63">
            <v>0</v>
          </cell>
        </row>
        <row r="64">
          <cell r="G64">
            <v>-119570400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topLeftCell="A16" workbookViewId="0">
      <selection activeCell="I25" sqref="I25"/>
    </sheetView>
  </sheetViews>
  <sheetFormatPr defaultRowHeight="15"/>
  <cols>
    <col min="1" max="1" width="7" bestFit="1" customWidth="1"/>
    <col min="2" max="2" width="48.42578125" bestFit="1" customWidth="1"/>
    <col min="3" max="3" width="40.42578125" bestFit="1" customWidth="1"/>
    <col min="4" max="6" width="15.42578125" bestFit="1" customWidth="1"/>
  </cols>
  <sheetData>
    <row r="1" spans="1: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s="1">
        <f>+[1]TB!G1</f>
        <v>0</v>
      </c>
      <c r="E2" s="1">
        <v>-2000000</v>
      </c>
      <c r="F2" s="1">
        <v>-2000000</v>
      </c>
    </row>
    <row r="3" spans="1:6">
      <c r="A3" t="s">
        <v>9</v>
      </c>
      <c r="B3" t="s">
        <v>10</v>
      </c>
      <c r="C3" t="s">
        <v>11</v>
      </c>
      <c r="D3" s="1">
        <f>+[1]TB!G19+[1]TB!G20</f>
        <v>-3217511167</v>
      </c>
      <c r="E3" s="1">
        <v>-5415928230</v>
      </c>
      <c r="F3" s="1">
        <v>-7441383000</v>
      </c>
    </row>
    <row r="4" spans="1:6">
      <c r="A4" t="s">
        <v>12</v>
      </c>
      <c r="B4" t="s">
        <v>13</v>
      </c>
      <c r="C4" t="s">
        <v>11</v>
      </c>
      <c r="D4" s="1">
        <f>+[1]TB!G17+[1]TB!G18</f>
        <v>26845808</v>
      </c>
      <c r="E4" s="1">
        <v>-761146936</v>
      </c>
      <c r="F4" s="1">
        <v>-647381000</v>
      </c>
    </row>
    <row r="5" spans="1:6">
      <c r="A5" t="s">
        <v>14</v>
      </c>
      <c r="B5" t="s">
        <v>15</v>
      </c>
      <c r="C5" t="s">
        <v>11</v>
      </c>
      <c r="D5" s="1">
        <f>+[1]TB!G27</f>
        <v>-20311266</v>
      </c>
      <c r="E5" s="1">
        <v>-572322800</v>
      </c>
      <c r="F5" s="1">
        <v>-197201000</v>
      </c>
    </row>
    <row r="6" spans="1:6">
      <c r="A6" t="s">
        <v>16</v>
      </c>
      <c r="B6" t="s">
        <v>17</v>
      </c>
      <c r="C6" t="s">
        <v>11</v>
      </c>
      <c r="D6" s="1">
        <f>+[1]TB!G30</f>
        <v>-239228604</v>
      </c>
      <c r="E6" s="1">
        <v>-60706804</v>
      </c>
      <c r="F6" s="1">
        <v>-46038284</v>
      </c>
    </row>
    <row r="7" spans="1:6">
      <c r="A7" t="s">
        <v>18</v>
      </c>
      <c r="B7" t="s">
        <v>19</v>
      </c>
      <c r="C7" t="s">
        <v>11</v>
      </c>
      <c r="D7" s="1"/>
      <c r="E7" s="1">
        <v>0</v>
      </c>
      <c r="F7" s="1">
        <v>-2290000</v>
      </c>
    </row>
    <row r="8" spans="1:6">
      <c r="A8" t="s">
        <v>20</v>
      </c>
      <c r="B8" t="s">
        <v>21</v>
      </c>
      <c r="C8" t="s">
        <v>11</v>
      </c>
      <c r="D8" s="1">
        <f>+[1]TB!G22</f>
        <v>-1407607161</v>
      </c>
      <c r="E8" s="1">
        <v>-13075144</v>
      </c>
      <c r="F8" s="1">
        <v>-9870280</v>
      </c>
    </row>
    <row r="9" spans="1:6">
      <c r="A9" t="s">
        <v>22</v>
      </c>
      <c r="B9" t="s">
        <v>23</v>
      </c>
      <c r="C9" t="s">
        <v>11</v>
      </c>
      <c r="D9" s="1">
        <f>+[1]TB!G21</f>
        <v>-1030285761</v>
      </c>
      <c r="E9" s="1">
        <v>-7979091</v>
      </c>
      <c r="F9" s="1">
        <v>-6301038</v>
      </c>
    </row>
    <row r="10" spans="1:6">
      <c r="A10" t="s">
        <v>24</v>
      </c>
      <c r="B10" t="s">
        <v>25</v>
      </c>
      <c r="C10" t="s">
        <v>11</v>
      </c>
      <c r="D10" s="1">
        <f>+[1]TB!G28</f>
        <v>400000</v>
      </c>
      <c r="E10" s="1">
        <v>-239228604</v>
      </c>
      <c r="F10" s="1">
        <v>-216602604</v>
      </c>
    </row>
    <row r="11" spans="1:6">
      <c r="A11" t="s">
        <v>26</v>
      </c>
      <c r="B11" t="s">
        <v>27</v>
      </c>
      <c r="C11" t="s">
        <v>11</v>
      </c>
      <c r="D11" s="1"/>
      <c r="E11" s="1">
        <v>0</v>
      </c>
      <c r="F11" s="1">
        <v>0</v>
      </c>
    </row>
    <row r="12" spans="1:6">
      <c r="A12" t="s">
        <v>28</v>
      </c>
      <c r="B12" t="s">
        <v>29</v>
      </c>
      <c r="C12" t="s">
        <v>30</v>
      </c>
      <c r="D12" s="1">
        <f>+[1]TB!G8</f>
        <v>-14063640</v>
      </c>
      <c r="E12" s="1">
        <v>-58145600</v>
      </c>
      <c r="F12" s="1">
        <v>-56584856</v>
      </c>
    </row>
    <row r="13" spans="1:6">
      <c r="A13" t="s">
        <v>31</v>
      </c>
      <c r="B13" t="s">
        <v>32</v>
      </c>
      <c r="C13" t="s">
        <v>30</v>
      </c>
      <c r="D13" s="1">
        <f>+[1]TB!G4</f>
        <v>2067085</v>
      </c>
      <c r="E13" s="1">
        <v>-24769250</v>
      </c>
      <c r="F13" s="1">
        <v>-24098975</v>
      </c>
    </row>
    <row r="14" spans="1:6">
      <c r="A14" t="s">
        <v>33</v>
      </c>
      <c r="B14" t="s">
        <v>34</v>
      </c>
      <c r="C14" t="s">
        <v>30</v>
      </c>
      <c r="D14" s="1">
        <f>+[1]TB!G6</f>
        <v>-25271938</v>
      </c>
      <c r="E14" s="1">
        <v>-13371800</v>
      </c>
      <c r="F14" s="1">
        <v>-12506741</v>
      </c>
    </row>
    <row r="15" spans="1:6">
      <c r="A15" t="s">
        <v>35</v>
      </c>
      <c r="B15" t="s">
        <v>36</v>
      </c>
      <c r="C15" t="s">
        <v>37</v>
      </c>
      <c r="D15" s="1" t="str">
        <f>+[1]TB!G2</f>
        <v>Net</v>
      </c>
      <c r="E15" s="1">
        <v>2067085</v>
      </c>
      <c r="F15" s="1">
        <v>2067085</v>
      </c>
    </row>
    <row r="16" spans="1:6">
      <c r="A16" t="s">
        <v>38</v>
      </c>
      <c r="B16" t="s">
        <v>39</v>
      </c>
      <c r="C16" t="s">
        <v>37</v>
      </c>
      <c r="D16" s="1">
        <f>+[1]TB!G5</f>
        <v>26780000</v>
      </c>
      <c r="E16" s="1">
        <v>14763617</v>
      </c>
      <c r="F16" s="1">
        <v>14763617</v>
      </c>
    </row>
    <row r="17" spans="1:6">
      <c r="A17" t="s">
        <v>40</v>
      </c>
      <c r="B17" t="s">
        <v>41</v>
      </c>
      <c r="C17" t="s">
        <v>37</v>
      </c>
      <c r="D17" s="1">
        <f>+[1]TB!G3</f>
        <v>-2000000</v>
      </c>
      <c r="E17" s="1">
        <v>26780000</v>
      </c>
      <c r="F17" s="1">
        <v>26780000</v>
      </c>
    </row>
    <row r="18" spans="1:6">
      <c r="A18" t="s">
        <v>42</v>
      </c>
      <c r="B18" t="s">
        <v>43</v>
      </c>
      <c r="C18" t="s">
        <v>37</v>
      </c>
      <c r="D18" s="1">
        <f>+[1]TB!G7</f>
        <v>14763617</v>
      </c>
      <c r="E18" s="1">
        <v>61787000</v>
      </c>
      <c r="F18" s="1">
        <v>61787000</v>
      </c>
    </row>
    <row r="19" spans="1:6">
      <c r="A19" t="s">
        <v>44</v>
      </c>
      <c r="B19" t="s">
        <v>45</v>
      </c>
      <c r="C19" t="s">
        <v>46</v>
      </c>
      <c r="D19" s="1">
        <f>+[1]TB!G26</f>
        <v>-10349471</v>
      </c>
      <c r="E19" s="1">
        <v>400000</v>
      </c>
      <c r="F19" s="1">
        <v>0</v>
      </c>
    </row>
    <row r="20" spans="1:6">
      <c r="A20" t="s">
        <v>47</v>
      </c>
      <c r="B20" t="s">
        <v>48</v>
      </c>
      <c r="C20" t="s">
        <v>46</v>
      </c>
      <c r="D20" s="1">
        <f>+[1]TB!G31</f>
        <v>119019970</v>
      </c>
      <c r="E20" s="1">
        <v>27720000</v>
      </c>
      <c r="F20" s="1">
        <v>0</v>
      </c>
    </row>
    <row r="21" spans="1:6">
      <c r="A21" t="s">
        <v>49</v>
      </c>
      <c r="B21" t="s">
        <v>50</v>
      </c>
      <c r="C21" t="s">
        <v>46</v>
      </c>
      <c r="D21" s="1">
        <f>+[1]TB!G23</f>
        <v>-4107468</v>
      </c>
      <c r="E21" s="1">
        <v>2212000</v>
      </c>
      <c r="F21" s="1">
        <v>1192000</v>
      </c>
    </row>
    <row r="22" spans="1:6">
      <c r="A22" t="s">
        <v>51</v>
      </c>
      <c r="B22" t="s">
        <v>52</v>
      </c>
      <c r="C22" t="s">
        <v>46</v>
      </c>
      <c r="D22" s="1">
        <f>+[1]TB!G10</f>
        <v>-59238020</v>
      </c>
      <c r="E22" s="1">
        <v>2310620</v>
      </c>
      <c r="F22" s="1">
        <v>2310620</v>
      </c>
    </row>
    <row r="23" spans="1:6">
      <c r="A23" t="s">
        <v>53</v>
      </c>
      <c r="B23" t="s">
        <v>54</v>
      </c>
      <c r="C23" t="s">
        <v>46</v>
      </c>
      <c r="D23" s="1">
        <f>+[1]TB!G9</f>
        <v>61787000</v>
      </c>
      <c r="E23" s="1">
        <v>2650000</v>
      </c>
      <c r="F23" s="1">
        <v>2650000</v>
      </c>
    </row>
    <row r="24" spans="1:6">
      <c r="A24" t="s">
        <v>55</v>
      </c>
      <c r="B24" t="s">
        <v>56</v>
      </c>
      <c r="C24" t="s">
        <v>46</v>
      </c>
      <c r="D24" s="1"/>
      <c r="E24" s="1">
        <v>0</v>
      </c>
      <c r="F24" s="1">
        <v>0</v>
      </c>
    </row>
    <row r="25" spans="1:6">
      <c r="A25" t="s">
        <v>57</v>
      </c>
      <c r="B25" t="s">
        <v>58</v>
      </c>
      <c r="C25" t="s">
        <v>46</v>
      </c>
      <c r="D25" s="1">
        <f>+[1]TB!G11</f>
        <v>2650000</v>
      </c>
      <c r="E25" s="1">
        <v>8199147892</v>
      </c>
      <c r="F25" s="1">
        <v>10009248000</v>
      </c>
    </row>
    <row r="26" spans="1:6">
      <c r="A26" t="s">
        <v>59</v>
      </c>
      <c r="B26" t="s">
        <v>60</v>
      </c>
      <c r="C26" t="s">
        <v>46</v>
      </c>
      <c r="D26" s="1">
        <f>+[1]TB!G25</f>
        <v>2212000</v>
      </c>
      <c r="E26" s="1">
        <v>1327878</v>
      </c>
      <c r="F26" s="1">
        <v>0</v>
      </c>
    </row>
    <row r="27" spans="1:6">
      <c r="A27" t="s">
        <v>61</v>
      </c>
      <c r="B27" t="s">
        <v>62</v>
      </c>
      <c r="C27" t="s">
        <v>63</v>
      </c>
      <c r="D27" s="1">
        <f>+[1]TB!G33</f>
        <v>221303005</v>
      </c>
      <c r="E27" s="1">
        <v>78278886</v>
      </c>
      <c r="F27" s="1">
        <v>78278886</v>
      </c>
    </row>
    <row r="28" spans="1:6">
      <c r="A28" t="s">
        <v>64</v>
      </c>
      <c r="B28" t="s">
        <v>65</v>
      </c>
      <c r="C28" t="s">
        <v>63</v>
      </c>
      <c r="D28" s="1">
        <f>+[1]TB!G34</f>
        <v>-142779547</v>
      </c>
      <c r="E28" s="1">
        <v>-242388120</v>
      </c>
      <c r="F28" s="1">
        <v>-242388120</v>
      </c>
    </row>
    <row r="29" spans="1:6">
      <c r="A29" t="s">
        <v>66</v>
      </c>
      <c r="B29" t="s">
        <v>67</v>
      </c>
      <c r="C29" t="s">
        <v>63</v>
      </c>
      <c r="D29" s="1">
        <f>+[1]TB!G38</f>
        <v>-208598046</v>
      </c>
      <c r="E29" s="1">
        <v>-224919306</v>
      </c>
      <c r="F29" s="1">
        <v>-224919306</v>
      </c>
    </row>
    <row r="30" spans="1:6">
      <c r="A30" t="s">
        <v>66</v>
      </c>
      <c r="B30" t="s">
        <v>67</v>
      </c>
      <c r="C30" t="s">
        <v>63</v>
      </c>
      <c r="D30" s="1">
        <f>+[1]TB!G39</f>
        <v>-283761910</v>
      </c>
      <c r="E30" s="1">
        <v>-224919306</v>
      </c>
      <c r="F30" s="1">
        <v>-224919306</v>
      </c>
    </row>
    <row r="31" spans="1:6">
      <c r="A31" t="s">
        <v>68</v>
      </c>
      <c r="B31" t="s">
        <v>69</v>
      </c>
      <c r="C31" t="s">
        <v>63</v>
      </c>
      <c r="D31" s="1">
        <f>+[1]TB!G36</f>
        <v>-242388120</v>
      </c>
      <c r="E31" s="1">
        <v>-208598046</v>
      </c>
      <c r="F31" s="1">
        <v>-208598046</v>
      </c>
    </row>
    <row r="32" spans="1:6">
      <c r="A32" t="s">
        <v>70</v>
      </c>
      <c r="B32" t="s">
        <v>71</v>
      </c>
      <c r="C32" t="s">
        <v>63</v>
      </c>
      <c r="D32" s="1">
        <f>+[1]TB!G38</f>
        <v>-208598046</v>
      </c>
      <c r="E32" s="1">
        <v>-50821092</v>
      </c>
      <c r="F32" s="1">
        <v>-50821092</v>
      </c>
    </row>
    <row r="33" spans="1:6">
      <c r="A33" t="s">
        <v>72</v>
      </c>
      <c r="B33" t="s">
        <v>73</v>
      </c>
      <c r="C33" t="s">
        <v>63</v>
      </c>
      <c r="D33" s="1">
        <f>+[1]TB!G35</f>
        <v>78278886</v>
      </c>
      <c r="E33" s="1">
        <v>-695918200</v>
      </c>
      <c r="F33" s="1">
        <v>-695918200</v>
      </c>
    </row>
    <row r="34" spans="1:6">
      <c r="A34" t="s">
        <v>74</v>
      </c>
      <c r="B34" t="s">
        <v>75</v>
      </c>
      <c r="C34" t="s">
        <v>63</v>
      </c>
      <c r="D34" s="1">
        <f>+[1]TB!G37</f>
        <v>-695918200</v>
      </c>
      <c r="E34" s="1">
        <v>-283761910</v>
      </c>
      <c r="F34" s="1">
        <v>-283761910</v>
      </c>
    </row>
    <row r="35" spans="1:6">
      <c r="A35" t="s">
        <v>76</v>
      </c>
      <c r="B35" t="s">
        <v>77</v>
      </c>
      <c r="C35" t="s">
        <v>78</v>
      </c>
      <c r="D35" s="1">
        <v>0</v>
      </c>
      <c r="E35" s="1">
        <v>0</v>
      </c>
      <c r="F35" s="1">
        <v>-152758</v>
      </c>
    </row>
    <row r="36" spans="1:6">
      <c r="A36" t="s">
        <v>79</v>
      </c>
      <c r="B36" t="s">
        <v>80</v>
      </c>
      <c r="C36" t="s">
        <v>78</v>
      </c>
      <c r="D36" s="1">
        <f>+[1]TB!G13</f>
        <v>7485566933</v>
      </c>
      <c r="E36" s="1">
        <v>0</v>
      </c>
      <c r="F36" s="1">
        <v>1663272</v>
      </c>
    </row>
    <row r="37" spans="1:6">
      <c r="A37" t="s">
        <v>81</v>
      </c>
      <c r="B37" t="s">
        <v>82</v>
      </c>
      <c r="C37" t="s">
        <v>78</v>
      </c>
      <c r="D37" s="1">
        <f>+[1]TB!G15</f>
        <v>206600000</v>
      </c>
      <c r="E37" s="1">
        <v>8401986</v>
      </c>
      <c r="F37" s="1">
        <v>524129</v>
      </c>
    </row>
    <row r="38" spans="1:6">
      <c r="A38" t="s">
        <v>83</v>
      </c>
      <c r="B38" t="s">
        <v>84</v>
      </c>
      <c r="C38" t="s">
        <v>78</v>
      </c>
      <c r="D38" s="1">
        <f>+[1]TB!G14+[1]TB!G16</f>
        <v>411628077</v>
      </c>
      <c r="E38" s="1">
        <v>860717457</v>
      </c>
      <c r="F38" s="1">
        <v>226141318</v>
      </c>
    </row>
    <row r="39" spans="1:6">
      <c r="A39" t="s">
        <v>85</v>
      </c>
      <c r="B39" t="s">
        <v>86</v>
      </c>
      <c r="C39" t="s">
        <v>87</v>
      </c>
      <c r="D39" s="1">
        <f>+[1]TB!G24+[1]TB!G32</f>
        <v>-87088454</v>
      </c>
      <c r="E39" s="1">
        <v>-153129018</v>
      </c>
      <c r="F39" s="1">
        <v>-122383000</v>
      </c>
    </row>
    <row r="40" spans="1:6">
      <c r="A40" t="s">
        <v>88</v>
      </c>
      <c r="B40" t="s">
        <v>89</v>
      </c>
      <c r="C40" t="s">
        <v>90</v>
      </c>
      <c r="D40" s="1">
        <f>+[1]TB!G12</f>
        <v>2310620</v>
      </c>
      <c r="E40" s="1">
        <v>165000000</v>
      </c>
      <c r="F40" s="1">
        <v>157033177</v>
      </c>
    </row>
    <row r="41" spans="1:6">
      <c r="A41" t="s">
        <v>91</v>
      </c>
      <c r="B41" t="s">
        <v>92</v>
      </c>
      <c r="C41" t="s">
        <v>63</v>
      </c>
      <c r="D41" s="1">
        <f>+[1]TB!G29</f>
        <v>-572322800</v>
      </c>
      <c r="E41" s="1">
        <v>-550430</v>
      </c>
      <c r="F41" s="1">
        <v>84421728</v>
      </c>
    </row>
    <row r="42" spans="1:6">
      <c r="A42" t="s">
        <v>93</v>
      </c>
      <c r="B42" t="s">
        <v>94</v>
      </c>
      <c r="C42" t="s">
        <v>95</v>
      </c>
      <c r="D42" s="1">
        <v>-424804040</v>
      </c>
      <c r="E42" s="1">
        <v>-177660622</v>
      </c>
      <c r="F42" s="1">
        <v>92603552</v>
      </c>
    </row>
    <row r="43" spans="1:6">
      <c r="D43" s="1"/>
      <c r="E43" s="1"/>
      <c r="F43" s="1"/>
    </row>
    <row r="44" spans="1:6">
      <c r="A44" t="s">
        <v>96</v>
      </c>
      <c r="B44" t="s">
        <v>97</v>
      </c>
      <c r="C44" t="s">
        <v>98</v>
      </c>
      <c r="D44" s="1">
        <f>+[1]TB!G41+[1]TB!G42+[1]TB!G44+[1]TB!G45</f>
        <v>-20226041379</v>
      </c>
      <c r="E44" s="1">
        <v>-24735120452</v>
      </c>
      <c r="F44" s="1">
        <v>-23464485219</v>
      </c>
    </row>
    <row r="45" spans="1:6">
      <c r="A45" t="s">
        <v>99</v>
      </c>
      <c r="B45" t="s">
        <v>100</v>
      </c>
      <c r="C45" t="s">
        <v>101</v>
      </c>
      <c r="D45" s="1">
        <f>+[1]TB!G48</f>
        <v>101078180</v>
      </c>
      <c r="E45" s="1">
        <v>23691658102</v>
      </c>
      <c r="F45" s="1">
        <v>624279000</v>
      </c>
    </row>
    <row r="46" spans="1:6">
      <c r="A46" t="s">
        <v>102</v>
      </c>
      <c r="B46" t="s">
        <v>103</v>
      </c>
      <c r="C46" t="s">
        <v>101</v>
      </c>
      <c r="D46" s="1">
        <f>+[1]TB!G46</f>
        <v>-39855296</v>
      </c>
      <c r="E46" s="1">
        <v>0</v>
      </c>
      <c r="F46" s="1">
        <v>0</v>
      </c>
    </row>
    <row r="47" spans="1:6">
      <c r="A47" t="s">
        <v>104</v>
      </c>
      <c r="B47" t="s">
        <v>105</v>
      </c>
      <c r="C47" t="s">
        <v>101</v>
      </c>
      <c r="D47" s="1"/>
      <c r="E47" s="1">
        <v>0</v>
      </c>
      <c r="F47" s="1">
        <v>141164346</v>
      </c>
    </row>
    <row r="48" spans="1:6">
      <c r="A48" t="s">
        <v>106</v>
      </c>
      <c r="B48" t="s">
        <v>107</v>
      </c>
      <c r="C48" t="s">
        <v>101</v>
      </c>
      <c r="D48" s="1"/>
      <c r="E48" s="1">
        <v>0</v>
      </c>
      <c r="F48" s="1">
        <v>5360000</v>
      </c>
    </row>
    <row r="49" spans="1:6">
      <c r="A49" t="s">
        <v>108</v>
      </c>
      <c r="B49" t="s">
        <v>109</v>
      </c>
      <c r="C49" t="s">
        <v>101</v>
      </c>
      <c r="D49" s="1">
        <f>+[1]TB!G47</f>
        <v>-78842249</v>
      </c>
      <c r="E49" s="1">
        <v>115820724</v>
      </c>
      <c r="F49" s="1">
        <v>1880000</v>
      </c>
    </row>
    <row r="50" spans="1:6">
      <c r="A50" t="s">
        <v>110</v>
      </c>
      <c r="B50" t="s">
        <v>111</v>
      </c>
      <c r="C50" t="s">
        <v>101</v>
      </c>
      <c r="D50" s="1"/>
      <c r="E50" s="1">
        <v>200000</v>
      </c>
      <c r="F50" s="1">
        <v>6475000</v>
      </c>
    </row>
    <row r="51" spans="1:6">
      <c r="A51" t="s">
        <v>112</v>
      </c>
      <c r="B51" t="s">
        <v>113</v>
      </c>
      <c r="C51" t="s">
        <v>101</v>
      </c>
      <c r="D51" s="1"/>
      <c r="E51" s="1">
        <v>0</v>
      </c>
      <c r="F51" s="1">
        <v>0</v>
      </c>
    </row>
    <row r="52" spans="1:6">
      <c r="A52" t="s">
        <v>114</v>
      </c>
      <c r="B52" t="s">
        <v>115</v>
      </c>
      <c r="C52" t="s">
        <v>101</v>
      </c>
      <c r="D52" s="1"/>
      <c r="E52" s="1">
        <v>143724000</v>
      </c>
      <c r="F52" s="1">
        <v>0</v>
      </c>
    </row>
    <row r="53" spans="1:6">
      <c r="A53" t="s">
        <v>116</v>
      </c>
      <c r="B53" t="s">
        <v>117</v>
      </c>
      <c r="C53" t="s">
        <v>101</v>
      </c>
      <c r="D53" s="1"/>
      <c r="E53" s="1">
        <v>0</v>
      </c>
      <c r="F53" s="1">
        <v>21964390617</v>
      </c>
    </row>
    <row r="54" spans="1:6">
      <c r="A54" t="s">
        <v>118</v>
      </c>
      <c r="B54" t="s">
        <v>119</v>
      </c>
      <c r="C54" t="s">
        <v>101</v>
      </c>
      <c r="D54" s="1"/>
      <c r="E54" s="1">
        <v>1199442</v>
      </c>
      <c r="F54" s="1">
        <v>0</v>
      </c>
    </row>
    <row r="55" spans="1:6">
      <c r="A55" t="s">
        <v>120</v>
      </c>
      <c r="B55" t="s">
        <v>121</v>
      </c>
      <c r="C55" t="s">
        <v>101</v>
      </c>
      <c r="D55" s="1"/>
      <c r="E55" s="1">
        <v>222712828</v>
      </c>
      <c r="F55" s="1">
        <v>0</v>
      </c>
    </row>
    <row r="56" spans="1:6">
      <c r="A56" t="s">
        <v>122</v>
      </c>
      <c r="B56" t="s">
        <v>123</v>
      </c>
      <c r="C56" t="s">
        <v>101</v>
      </c>
      <c r="D56" s="1">
        <f>+[1]TB!G43</f>
        <v>-177509781</v>
      </c>
      <c r="E56" s="1">
        <v>30085500</v>
      </c>
      <c r="F56" s="1">
        <v>0</v>
      </c>
    </row>
    <row r="57" spans="1:6">
      <c r="A57" t="s">
        <v>124</v>
      </c>
      <c r="B57" t="s">
        <v>125</v>
      </c>
      <c r="C57" t="s">
        <v>126</v>
      </c>
      <c r="D57" s="1">
        <f>+[1]TB!G53</f>
        <v>70214334</v>
      </c>
      <c r="E57" s="1">
        <v>14668520</v>
      </c>
      <c r="F57" s="1">
        <v>15004880</v>
      </c>
    </row>
    <row r="58" spans="1:6">
      <c r="A58" t="s">
        <v>127</v>
      </c>
      <c r="B58" t="s">
        <v>128</v>
      </c>
      <c r="C58" t="s">
        <v>126</v>
      </c>
      <c r="D58" s="1">
        <f>+[1]TB!G49</f>
        <v>99497360</v>
      </c>
      <c r="E58" s="1"/>
      <c r="F58" s="1"/>
    </row>
    <row r="59" spans="1:6">
      <c r="A59" t="s">
        <v>129</v>
      </c>
      <c r="B59" t="s">
        <v>130</v>
      </c>
      <c r="C59" t="s">
        <v>126</v>
      </c>
      <c r="D59" s="1"/>
      <c r="E59" s="1">
        <v>15857614</v>
      </c>
      <c r="F59" s="1">
        <v>0</v>
      </c>
    </row>
    <row r="60" spans="1:6">
      <c r="A60" t="s">
        <v>131</v>
      </c>
      <c r="B60" t="s">
        <v>132</v>
      </c>
      <c r="C60" t="s">
        <v>126</v>
      </c>
      <c r="D60" s="1"/>
      <c r="E60" s="1">
        <v>-870</v>
      </c>
      <c r="F60" s="1">
        <v>0</v>
      </c>
    </row>
    <row r="61" spans="1:6">
      <c r="A61" t="s">
        <v>133</v>
      </c>
      <c r="B61" t="s">
        <v>134</v>
      </c>
      <c r="C61" t="s">
        <v>126</v>
      </c>
      <c r="D61" s="1"/>
      <c r="E61" s="1">
        <v>0</v>
      </c>
      <c r="F61" s="1">
        <v>4953000</v>
      </c>
    </row>
    <row r="62" spans="1:6">
      <c r="A62" t="s">
        <v>135</v>
      </c>
      <c r="B62" t="s">
        <v>136</v>
      </c>
      <c r="C62" t="s">
        <v>126</v>
      </c>
      <c r="D62" s="1">
        <f>+[1]TB!G50</f>
        <v>19740159689</v>
      </c>
      <c r="E62" s="1">
        <v>41106409</v>
      </c>
      <c r="F62" s="1">
        <v>39225877</v>
      </c>
    </row>
    <row r="63" spans="1:6">
      <c r="A63" t="s">
        <v>137</v>
      </c>
      <c r="B63" t="s">
        <v>138</v>
      </c>
      <c r="C63" t="s">
        <v>126</v>
      </c>
      <c r="D63" s="1"/>
      <c r="E63" s="1">
        <v>0</v>
      </c>
      <c r="F63" s="1">
        <v>34560000</v>
      </c>
    </row>
    <row r="64" spans="1:6">
      <c r="A64" t="s">
        <v>139</v>
      </c>
      <c r="B64" t="s">
        <v>140</v>
      </c>
      <c r="C64" t="s">
        <v>126</v>
      </c>
      <c r="D64" s="1">
        <f>+[1]TB!G51+[1]TB!G52</f>
        <v>45598159</v>
      </c>
      <c r="E64" s="1">
        <v>41143437</v>
      </c>
      <c r="F64" s="1">
        <v>34799193</v>
      </c>
    </row>
    <row r="65" spans="1:6">
      <c r="A65" t="s">
        <v>141</v>
      </c>
      <c r="B65" t="s">
        <v>142</v>
      </c>
      <c r="C65" t="s">
        <v>126</v>
      </c>
      <c r="D65" s="1"/>
      <c r="E65" s="1">
        <v>-152758</v>
      </c>
      <c r="F65" s="1">
        <v>0</v>
      </c>
    </row>
    <row r="66" spans="1:6">
      <c r="A66" t="s">
        <v>143</v>
      </c>
      <c r="B66" t="s">
        <v>144</v>
      </c>
      <c r="C66" t="s">
        <v>126</v>
      </c>
      <c r="D66" s="1">
        <f>+[1]TB!G56</f>
        <v>11991781</v>
      </c>
      <c r="E66" s="1">
        <v>321795474</v>
      </c>
      <c r="F66" s="1">
        <v>166088000</v>
      </c>
    </row>
    <row r="67" spans="1:6">
      <c r="A67" t="s">
        <v>145</v>
      </c>
      <c r="B67" t="s">
        <v>146</v>
      </c>
      <c r="C67" t="s">
        <v>126</v>
      </c>
      <c r="D67" s="1">
        <f>+[1]TB!G57</f>
        <v>88234240</v>
      </c>
      <c r="E67" s="1">
        <v>32179613</v>
      </c>
      <c r="F67" s="1">
        <v>16443000</v>
      </c>
    </row>
    <row r="68" spans="1:6">
      <c r="A68" t="s">
        <v>147</v>
      </c>
      <c r="B68" t="s">
        <v>148</v>
      </c>
      <c r="C68" t="s">
        <v>126</v>
      </c>
      <c r="D68" s="1">
        <f>+[1]TB!G58</f>
        <v>353543519</v>
      </c>
      <c r="E68" s="1"/>
      <c r="F68" s="1"/>
    </row>
    <row r="69" spans="1:6">
      <c r="A69" t="s">
        <v>149</v>
      </c>
      <c r="B69" t="s">
        <v>150</v>
      </c>
      <c r="C69" t="s">
        <v>151</v>
      </c>
      <c r="D69" s="1">
        <f>+[1]TB!G60</f>
        <v>22167000</v>
      </c>
      <c r="E69" s="1">
        <v>3095650</v>
      </c>
      <c r="F69" s="1">
        <v>4204155</v>
      </c>
    </row>
    <row r="70" spans="1:6">
      <c r="A70" t="s">
        <v>152</v>
      </c>
      <c r="B70" t="s">
        <v>153</v>
      </c>
      <c r="C70" t="s">
        <v>154</v>
      </c>
      <c r="D70" s="1">
        <f>+[1]TB!G55+[1]TB!G59</f>
        <v>50180876</v>
      </c>
      <c r="E70" s="1">
        <v>-435669983</v>
      </c>
      <c r="F70" s="1">
        <v>6133835</v>
      </c>
    </row>
    <row r="71" spans="1:6">
      <c r="A71" t="s">
        <v>155</v>
      </c>
      <c r="B71" t="s">
        <v>156</v>
      </c>
      <c r="C71" t="s">
        <v>154</v>
      </c>
      <c r="D71" s="1">
        <f>+[1]TB!G54</f>
        <v>1568404</v>
      </c>
      <c r="E71" s="1">
        <v>20801627</v>
      </c>
      <c r="F71" s="1">
        <v>13432542</v>
      </c>
    </row>
    <row r="72" spans="1:6">
      <c r="A72" t="s">
        <v>157</v>
      </c>
      <c r="B72" t="s">
        <v>158</v>
      </c>
      <c r="C72" t="s">
        <v>154</v>
      </c>
      <c r="D72" s="1"/>
      <c r="E72" s="1">
        <v>0</v>
      </c>
      <c r="F72" s="1">
        <v>0</v>
      </c>
    </row>
    <row r="73" spans="1:6">
      <c r="A73" t="s">
        <v>159</v>
      </c>
      <c r="B73" t="s">
        <v>160</v>
      </c>
      <c r="C73" t="s">
        <v>161</v>
      </c>
      <c r="D73" s="1">
        <f>+[1]TB!G61</f>
        <v>-293261724</v>
      </c>
      <c r="E73" s="1">
        <v>142779547</v>
      </c>
      <c r="F73" s="1">
        <v>116269471</v>
      </c>
    </row>
    <row r="74" spans="1:6">
      <c r="A74" t="s">
        <v>162</v>
      </c>
      <c r="B74" t="s">
        <v>163</v>
      </c>
      <c r="C74" t="s">
        <v>161</v>
      </c>
      <c r="D74" s="1">
        <f>+[1]TB!G62</f>
        <v>2286948</v>
      </c>
      <c r="E74" s="1">
        <v>84972158</v>
      </c>
      <c r="F74" s="1">
        <v>-441871</v>
      </c>
    </row>
    <row r="75" spans="1:6">
      <c r="A75" t="s">
        <v>165</v>
      </c>
      <c r="B75" s="2" t="s">
        <v>164</v>
      </c>
      <c r="D75" s="1">
        <f>+[1]TB!G63</f>
        <v>0</v>
      </c>
      <c r="E75" s="1">
        <v>84972158</v>
      </c>
      <c r="F75" s="1">
        <v>-441871</v>
      </c>
    </row>
    <row r="76" spans="1:6">
      <c r="A76" t="s">
        <v>166</v>
      </c>
      <c r="B76" t="s">
        <v>167</v>
      </c>
      <c r="D76" s="1">
        <f>+[1]TB!G64</f>
        <v>-119570400</v>
      </c>
      <c r="E76" s="1">
        <v>142779547</v>
      </c>
      <c r="F76" s="1">
        <v>116269471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2025-02-26T10:16:10Z</dcterms:created>
  <dcterms:modified xsi:type="dcterms:W3CDTF">2025-03-01T05:05:38Z</dcterms:modified>
</cp:coreProperties>
</file>